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VIADOS A JOHNSON\Boletín II Trimestre 2023\"/>
    </mc:Choice>
  </mc:AlternateContent>
  <bookViews>
    <workbookView xWindow="0" yWindow="0" windowWidth="28800" windowHeight="12135"/>
  </bookViews>
  <sheets>
    <sheet name="Cuadro_5" sheetId="4" r:id="rId1"/>
  </sheets>
  <definedNames>
    <definedName name="_xlnm._FilterDatabase" localSheetId="0" hidden="1">Cuadro_5!$A$49:$G$52</definedName>
    <definedName name="_xlnm.Print_Area" localSheetId="0">Cuadro_5!$A$1:$J$63</definedName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4" l="1"/>
  <c r="D56" i="4"/>
  <c r="D57" i="4"/>
  <c r="D58" i="4"/>
  <c r="D51" i="4"/>
  <c r="D40" i="4"/>
  <c r="D14" i="4"/>
  <c r="C55" i="4"/>
  <c r="C51" i="4"/>
  <c r="C40" i="4"/>
  <c r="B55" i="4"/>
  <c r="B51" i="4"/>
  <c r="B40" i="4"/>
  <c r="D41" i="4" l="1"/>
  <c r="B41" i="4"/>
  <c r="C53" i="4" l="1"/>
  <c r="C57" i="4" l="1"/>
  <c r="B44" i="4" l="1"/>
  <c r="C44" i="4"/>
  <c r="D44" i="4"/>
  <c r="C43" i="4"/>
  <c r="C41" i="4" s="1"/>
  <c r="D43" i="4"/>
  <c r="B19" i="4"/>
  <c r="B18" i="4" s="1"/>
  <c r="E19" i="4"/>
  <c r="F18" i="4"/>
  <c r="G18" i="4"/>
  <c r="H18" i="4"/>
  <c r="I18" i="4"/>
  <c r="J18" i="4"/>
  <c r="C19" i="4"/>
  <c r="D19" i="4"/>
  <c r="F19" i="4"/>
  <c r="G19" i="4"/>
  <c r="H19" i="4"/>
  <c r="I19" i="4"/>
  <c r="J19" i="4"/>
  <c r="E41" i="4"/>
  <c r="F41" i="4"/>
  <c r="G41" i="4"/>
  <c r="H41" i="4"/>
  <c r="I41" i="4"/>
  <c r="J41" i="4"/>
  <c r="B53" i="4" l="1"/>
  <c r="D49" i="4" l="1"/>
  <c r="D50" i="4"/>
  <c r="D52" i="4"/>
  <c r="C49" i="4"/>
  <c r="C50" i="4"/>
  <c r="C52" i="4"/>
  <c r="B49" i="4"/>
  <c r="B50" i="4"/>
  <c r="B48" i="4" s="1"/>
  <c r="B47" i="4" s="1"/>
  <c r="B11" i="4" s="1"/>
  <c r="B52" i="4"/>
  <c r="D46" i="4"/>
  <c r="D42" i="4"/>
  <c r="D45" i="4"/>
  <c r="C46" i="4"/>
  <c r="C42" i="4"/>
  <c r="C45" i="4"/>
  <c r="B46" i="4"/>
  <c r="B42" i="4"/>
  <c r="B43" i="4"/>
  <c r="B45" i="4"/>
  <c r="B23" i="4"/>
  <c r="B22" i="4"/>
  <c r="B37" i="4"/>
  <c r="B34" i="4"/>
  <c r="B36" i="4"/>
  <c r="B29" i="4"/>
  <c r="B35" i="4"/>
  <c r="B21" i="4"/>
  <c r="B26" i="4"/>
  <c r="B30" i="4"/>
  <c r="B33" i="4"/>
  <c r="B38" i="4"/>
  <c r="B39" i="4"/>
  <c r="B32" i="4"/>
  <c r="B20" i="4"/>
  <c r="B28" i="4"/>
  <c r="B24" i="4"/>
  <c r="B31" i="4"/>
  <c r="B27" i="4"/>
  <c r="C23" i="4"/>
  <c r="C22" i="4"/>
  <c r="C37" i="4"/>
  <c r="C34" i="4"/>
  <c r="C36" i="4"/>
  <c r="C29" i="4"/>
  <c r="C35" i="4"/>
  <c r="C21" i="4"/>
  <c r="C26" i="4"/>
  <c r="C30" i="4"/>
  <c r="C33" i="4"/>
  <c r="C38" i="4"/>
  <c r="C39" i="4"/>
  <c r="C32" i="4"/>
  <c r="C20" i="4"/>
  <c r="C28" i="4"/>
  <c r="C24" i="4"/>
  <c r="C31" i="4"/>
  <c r="C27" i="4"/>
  <c r="D23" i="4"/>
  <c r="D22" i="4"/>
  <c r="D37" i="4"/>
  <c r="D34" i="4"/>
  <c r="D36" i="4"/>
  <c r="D29" i="4"/>
  <c r="D35" i="4"/>
  <c r="D21" i="4"/>
  <c r="D26" i="4"/>
  <c r="D30" i="4"/>
  <c r="D33" i="4"/>
  <c r="D38" i="4"/>
  <c r="D39" i="4"/>
  <c r="D32" i="4"/>
  <c r="D20" i="4"/>
  <c r="D28" i="4"/>
  <c r="D24" i="4"/>
  <c r="D31" i="4"/>
  <c r="D27" i="4"/>
  <c r="E13" i="4"/>
  <c r="F13" i="4"/>
  <c r="G13" i="4"/>
  <c r="H13" i="4"/>
  <c r="I13" i="4"/>
  <c r="J13" i="4"/>
  <c r="C14" i="4" l="1"/>
  <c r="C15" i="4"/>
  <c r="C16" i="4"/>
  <c r="C17" i="4"/>
  <c r="D15" i="4"/>
  <c r="D16" i="4"/>
  <c r="D17" i="4"/>
  <c r="B25" i="4"/>
  <c r="C25" i="4"/>
  <c r="D25" i="4"/>
  <c r="C48" i="4"/>
  <c r="D48" i="4"/>
  <c r="B13" i="4"/>
  <c r="B12" i="4" s="1"/>
  <c r="B54" i="4"/>
  <c r="C54" i="4"/>
  <c r="D54" i="4"/>
  <c r="B56" i="4"/>
  <c r="C56" i="4"/>
  <c r="B57" i="4"/>
  <c r="B58" i="4"/>
  <c r="C58" i="4"/>
  <c r="G12" i="4"/>
  <c r="H12" i="4"/>
  <c r="I12" i="4"/>
  <c r="J12" i="4"/>
  <c r="H48" i="4"/>
  <c r="I48" i="4"/>
  <c r="J48" i="4"/>
  <c r="E12" i="4"/>
  <c r="F12" i="4"/>
  <c r="E48" i="4"/>
  <c r="F48" i="4"/>
  <c r="G48" i="4"/>
  <c r="D13" i="4" l="1"/>
  <c r="C13" i="4"/>
  <c r="D12" i="4" l="1"/>
  <c r="C12" i="4"/>
  <c r="E18" i="4" l="1"/>
  <c r="E11" i="4" s="1"/>
  <c r="D53" i="4"/>
  <c r="D47" i="4" s="1"/>
  <c r="C47" i="4"/>
  <c r="E53" i="4"/>
  <c r="E47" i="4" s="1"/>
  <c r="I53" i="4"/>
  <c r="I47" i="4" s="1"/>
  <c r="J53" i="4"/>
  <c r="J47" i="4" s="1"/>
  <c r="I11" i="4" l="1"/>
  <c r="J11" i="4"/>
  <c r="D18" i="4"/>
  <c r="D11" i="4" s="1"/>
  <c r="C18" i="4"/>
  <c r="C11" i="4" s="1"/>
  <c r="F53" i="4"/>
  <c r="F47" i="4" s="1"/>
  <c r="G53" i="4"/>
  <c r="G47" i="4" s="1"/>
  <c r="H53" i="4"/>
  <c r="H47" i="4" s="1"/>
  <c r="H11" i="4" l="1"/>
  <c r="G11" i="4"/>
  <c r="F11" i="4"/>
</calcChain>
</file>

<file path=xl/sharedStrings.xml><?xml version="1.0" encoding="utf-8"?>
<sst xmlns="http://schemas.openxmlformats.org/spreadsheetml/2006/main" count="71" uniqueCount="63">
  <si>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</si>
  <si>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</si>
  <si>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</si>
  <si>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</si>
  <si>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</si>
  <si>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</si>
  <si>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</si>
  <si>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</si>
  <si>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</si>
  <si>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</si>
  <si>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</si>
  <si>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</si>
  <si>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</si>
  <si>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</si>
  <si>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</si>
  <si>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</si>
  <si>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</si>
  <si>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</si>
  <si>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</si>
  <si>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</si>
  <si>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Cerro Silvestre</t>
  </si>
  <si>
    <t>La Chorrera</t>
  </si>
  <si>
    <t>Barrio Colón</t>
  </si>
  <si>
    <t>Las Cumbres</t>
  </si>
  <si>
    <t>Puerto Caimito</t>
  </si>
  <si>
    <t>Don Bosco</t>
  </si>
  <si>
    <t>Ernesto Córdoba Campos</t>
  </si>
  <si>
    <t>Pedregal</t>
  </si>
  <si>
    <t>Herrera</t>
  </si>
  <si>
    <t>Playa Leona</t>
  </si>
  <si>
    <t>Juan Díaz</t>
  </si>
  <si>
    <t>Las Mañanitas</t>
  </si>
  <si>
    <t>Río Abajo</t>
  </si>
  <si>
    <t>San Martín</t>
  </si>
  <si>
    <t>Arnulfo Arias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</si>
  <si>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</si>
  <si>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</si>
  <si>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</si>
  <si>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</si>
  <si>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</si>
  <si>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</si>
  <si>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</si>
  <si>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</si>
  <si>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</si>
  <si>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 xml:space="preserve">NOTA: Obras que iniciaron el proceso de construcción en el período de referencia. </t>
  </si>
  <si>
    <t>Burunga</t>
  </si>
  <si>
    <t xml:space="preserve">Belisario Frías </t>
  </si>
  <si>
    <t>Juan Demóstenes Arosemena</t>
  </si>
  <si>
    <t>Fuente: Constructoras, inmobiliarias y personas particulares.</t>
  </si>
  <si>
    <t xml:space="preserve"> Y CORREGIMIENTO: SEGUNDO TRIMESTRE 2023 (P) </t>
  </si>
  <si>
    <t>Sabanitas</t>
  </si>
  <si>
    <t>Bethania</t>
  </si>
  <si>
    <t>San Francisco</t>
  </si>
  <si>
    <t>Calidonia</t>
  </si>
  <si>
    <t>Parque Lefevre</t>
  </si>
  <si>
    <t>Belisario Porras</t>
  </si>
  <si>
    <t>Victoriano Lorenzo</t>
  </si>
  <si>
    <t>Vacamonte</t>
  </si>
  <si>
    <t>El Arado</t>
  </si>
  <si>
    <t>Puerto Pilón</t>
  </si>
  <si>
    <t>Cristóbal</t>
  </si>
  <si>
    <t>Bella Vista</t>
  </si>
  <si>
    <t>Buena 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</si>
</sst>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/>
    <xf numFmtId="164" fontId="2" fillId="3" borderId="5" xfId="1" applyNumberFormat="1" applyFont="1" applyFill="1" applyBorder="1"/>
    <xf numFmtId="164" fontId="1" fillId="3" borderId="0" xfId="1" applyNumberFormat="1" applyFill="1" applyAlignment="1">
      <alignment horizontal="left"/>
    </xf>
    <xf numFmtId="164" fontId="1" fillId="3" borderId="0" xfId="1" applyNumberFormat="1" applyFill="1"/>
    <xf numFmtId="0" fontId="1" fillId="3" borderId="0" xfId="1" applyFill="1"/>
    <xf numFmtId="41" fontId="1" fillId="3" borderId="0" xfId="3" applyNumberFormat="1" applyFont="1" applyFill="1" applyBorder="1" applyAlignment="1">
      <alignment horizontal="left"/>
    </xf>
    <xf numFmtId="164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4" fontId="1" fillId="3" borderId="0" xfId="1" applyNumberFormat="1" applyFill="1" applyBorder="1"/>
    <xf numFmtId="49" fontId="1" fillId="3" borderId="0" xfId="1" applyNumberFormat="1" applyFill="1" applyBorder="1"/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164" fontId="2" fillId="3" borderId="7" xfId="1" applyNumberFormat="1" applyFont="1" applyFill="1" applyBorder="1"/>
    <xf numFmtId="0" fontId="0" fillId="3" borderId="0" xfId="0" applyFill="1"/>
    <xf numFmtId="164" fontId="1" fillId="3" borderId="4" xfId="1" applyNumberFormat="1" applyFont="1" applyFill="1" applyBorder="1"/>
    <xf numFmtId="0" fontId="5" fillId="3" borderId="0" xfId="0" applyFont="1" applyFill="1"/>
    <xf numFmtId="0" fontId="0" fillId="3" borderId="0" xfId="0" applyFill="1" applyBorder="1"/>
    <xf numFmtId="164" fontId="0" fillId="3" borderId="0" xfId="0" applyNumberFormat="1" applyFill="1" applyBorder="1"/>
    <xf numFmtId="164" fontId="1" fillId="3" borderId="0" xfId="1" applyNumberFormat="1" applyFill="1" applyBorder="1" applyAlignment="1">
      <alignment horizontal="left"/>
    </xf>
    <xf numFmtId="164" fontId="1" fillId="3" borderId="0" xfId="1" applyNumberFormat="1" applyFill="1" applyAlignment="1">
      <alignment horizontal="center"/>
    </xf>
    <xf numFmtId="0" fontId="6" fillId="0" borderId="0" xfId="0" applyFont="1"/>
    <xf numFmtId="0" fontId="0" fillId="0" borderId="0" xfId="0" applyFont="1"/>
    <xf numFmtId="0" fontId="7" fillId="3" borderId="0" xfId="0" applyFont="1" applyFill="1" applyBorder="1"/>
    <xf numFmtId="0" fontId="7" fillId="3" borderId="0" xfId="0" applyFont="1" applyFill="1"/>
    <xf numFmtId="0" fontId="7" fillId="0" borderId="0" xfId="0" applyFont="1"/>
    <xf numFmtId="164" fontId="1" fillId="3" borderId="5" xfId="1" applyNumberFormat="1" applyFont="1" applyFill="1" applyBorder="1"/>
    <xf numFmtId="0" fontId="0" fillId="3" borderId="0" xfId="0" applyFont="1" applyFill="1"/>
    <xf numFmtId="164" fontId="1" fillId="3" borderId="0" xfId="1" applyNumberFormat="1" applyFont="1" applyFill="1" applyBorder="1"/>
    <xf numFmtId="164" fontId="2" fillId="3" borderId="4" xfId="0" applyNumberFormat="1" applyFont="1" applyFill="1" applyBorder="1"/>
    <xf numFmtId="164" fontId="2" fillId="3" borderId="5" xfId="0" applyNumberFormat="1" applyFont="1" applyFill="1" applyBorder="1"/>
    <xf numFmtId="164" fontId="2" fillId="3" borderId="0" xfId="1" applyNumberFormat="1" applyFont="1" applyFill="1" applyAlignment="1">
      <alignment horizontal="left"/>
    </xf>
    <xf numFmtId="0" fontId="6" fillId="3" borderId="0" xfId="0" applyFont="1" applyFill="1" applyBorder="1"/>
    <xf numFmtId="0" fontId="6" fillId="3" borderId="0" xfId="0" applyFont="1" applyFill="1"/>
    <xf numFmtId="0" fontId="0" fillId="3" borderId="0" xfId="0" applyFont="1" applyFill="1" applyBorder="1"/>
    <xf numFmtId="164" fontId="1" fillId="3" borderId="8" xfId="1" applyNumberFormat="1" applyFont="1" applyFill="1" applyBorder="1"/>
    <xf numFmtId="164" fontId="2" fillId="3" borderId="10" xfId="1" applyNumberFormat="1" applyFont="1" applyFill="1" applyBorder="1"/>
    <xf numFmtId="164" fontId="1" fillId="3" borderId="9" xfId="1" applyNumberFormat="1" applyFont="1" applyFill="1" applyBorder="1"/>
    <xf numFmtId="164" fontId="1" fillId="3" borderId="11" xfId="1" applyNumberFormat="1" applyFont="1" applyFill="1" applyBorder="1"/>
    <xf numFmtId="164" fontId="2" fillId="3" borderId="0" xfId="1" applyNumberFormat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left"/>
    </xf>
    <xf numFmtId="164" fontId="2" fillId="3" borderId="0" xfId="1" applyNumberFormat="1" applyFont="1" applyFill="1" applyBorder="1" applyAlignment="1">
      <alignment horizontal="left" indent="2"/>
    </xf>
    <xf numFmtId="164" fontId="1" fillId="3" borderId="0" xfId="1" applyNumberFormat="1" applyFont="1" applyFill="1" applyBorder="1" applyAlignment="1">
      <alignment horizontal="left" indent="4"/>
    </xf>
    <xf numFmtId="164" fontId="1" fillId="3" borderId="1" xfId="1" applyNumberFormat="1" applyFont="1" applyFill="1" applyBorder="1" applyAlignment="1">
      <alignment horizontal="left" indent="4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2" borderId="6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2"/>
  <sheetViews>
    <sheetView tabSelected="1" zoomScale="95" zoomScaleNormal="95" zoomScaleSheetLayoutView="110" workbookViewId="0">
      <selection activeCell="A27" sqref="A27"/>
    </sheetView>
  </sheetViews>
  <sheetFormatPr baseColWidth="10" defaultRowHeight="15" x14ac:dyDescent="0.25"/>
  <cols>
    <col min="1" max="1" width="37.7109375" customWidth="1"/>
    <col min="2" max="10" width="14.7109375" customWidth="1"/>
    <col min="11" max="12" width="11.42578125" style="20"/>
    <col min="13" max="13" width="28.85546875" style="20" customWidth="1"/>
    <col min="14" max="22" width="11.42578125" style="20"/>
  </cols>
  <sheetData>
    <row r="1" spans="1:22" s="16" customFormat="1" ht="12" customHeight="1" x14ac:dyDescent="0.2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s="16" customFormat="1" ht="12" customHeight="1" x14ac:dyDescent="0.2">
      <c r="A2" s="51" t="s">
        <v>37</v>
      </c>
      <c r="B2" s="51"/>
      <c r="C2" s="51"/>
      <c r="D2" s="51"/>
      <c r="E2" s="51"/>
      <c r="F2" s="51"/>
      <c r="G2" s="51"/>
      <c r="H2" s="51"/>
      <c r="I2" s="51"/>
      <c r="J2" s="51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s="16" customFormat="1" ht="12" customHeight="1" x14ac:dyDescent="0.2">
      <c r="A3" s="50" t="s">
        <v>38</v>
      </c>
      <c r="B3" s="50"/>
      <c r="C3" s="50"/>
      <c r="D3" s="50"/>
      <c r="E3" s="50"/>
      <c r="F3" s="50"/>
      <c r="G3" s="50"/>
      <c r="H3" s="50"/>
      <c r="I3" s="50"/>
      <c r="J3" s="50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s="16" customFormat="1" ht="12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5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2" customHeight="1" x14ac:dyDescent="0.25">
      <c r="A5" s="52" t="s">
        <v>43</v>
      </c>
      <c r="B5" s="52"/>
      <c r="C5" s="52"/>
      <c r="D5" s="52"/>
      <c r="E5" s="52"/>
      <c r="F5" s="52"/>
      <c r="G5" s="52"/>
      <c r="H5" s="52"/>
      <c r="I5" s="52"/>
      <c r="J5" s="52"/>
      <c r="K5" s="23"/>
    </row>
    <row r="6" spans="1:22" ht="12" customHeight="1" x14ac:dyDescent="0.25">
      <c r="A6" s="52" t="s">
        <v>42</v>
      </c>
      <c r="B6" s="52"/>
      <c r="C6" s="52"/>
      <c r="D6" s="52"/>
      <c r="E6" s="52"/>
      <c r="F6" s="52"/>
      <c r="G6" s="52"/>
      <c r="H6" s="52"/>
      <c r="I6" s="52"/>
      <c r="J6" s="52"/>
      <c r="K6" s="23"/>
    </row>
    <row r="7" spans="1:22" ht="12" customHeight="1" x14ac:dyDescent="0.25">
      <c r="A7" s="52" t="s">
        <v>49</v>
      </c>
      <c r="B7" s="52"/>
      <c r="C7" s="52"/>
      <c r="D7" s="52"/>
      <c r="E7" s="52"/>
      <c r="F7" s="52"/>
      <c r="G7" s="52"/>
      <c r="H7" s="52"/>
      <c r="I7" s="52"/>
      <c r="J7" s="52"/>
      <c r="K7" s="23"/>
    </row>
    <row r="8" spans="1:22" ht="12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23"/>
    </row>
    <row r="9" spans="1:22" ht="24.95" customHeight="1" x14ac:dyDescent="0.25">
      <c r="A9" s="53" t="s">
        <v>40</v>
      </c>
      <c r="B9" s="55" t="s">
        <v>0</v>
      </c>
      <c r="C9" s="55"/>
      <c r="D9" s="56"/>
      <c r="E9" s="55" t="s">
        <v>1</v>
      </c>
      <c r="F9" s="55"/>
      <c r="G9" s="56"/>
      <c r="H9" s="55" t="s">
        <v>35</v>
      </c>
      <c r="I9" s="55"/>
      <c r="J9" s="56"/>
      <c r="K9" s="24"/>
    </row>
    <row r="10" spans="1:22" ht="44.25" customHeight="1" x14ac:dyDescent="0.25">
      <c r="A10" s="54"/>
      <c r="B10" s="1" t="s">
        <v>2</v>
      </c>
      <c r="C10" s="1" t="s">
        <v>3</v>
      </c>
      <c r="D10" s="2" t="s">
        <v>4</v>
      </c>
      <c r="E10" s="1" t="s">
        <v>2</v>
      </c>
      <c r="F10" s="1" t="s">
        <v>3</v>
      </c>
      <c r="G10" s="2" t="s">
        <v>4</v>
      </c>
      <c r="H10" s="1" t="s">
        <v>2</v>
      </c>
      <c r="I10" s="1" t="s">
        <v>3</v>
      </c>
      <c r="J10" s="18" t="s">
        <v>4</v>
      </c>
      <c r="K10" s="23"/>
    </row>
    <row r="11" spans="1:22" ht="19.5" customHeight="1" x14ac:dyDescent="0.25">
      <c r="A11" s="45" t="s">
        <v>5</v>
      </c>
      <c r="B11" s="19">
        <f>+B12+B18+B47</f>
        <v>1850</v>
      </c>
      <c r="C11" s="19">
        <f t="shared" ref="C11:J11" si="0">+C12+C18+C47</f>
        <v>145652</v>
      </c>
      <c r="D11" s="19">
        <f t="shared" si="0"/>
        <v>483046</v>
      </c>
      <c r="E11" s="19">
        <f>+E12+E18+E47</f>
        <v>1802</v>
      </c>
      <c r="F11" s="19">
        <f t="shared" si="0"/>
        <v>109597</v>
      </c>
      <c r="G11" s="19">
        <f t="shared" si="0"/>
        <v>257799</v>
      </c>
      <c r="H11" s="19">
        <f t="shared" si="0"/>
        <v>48</v>
      </c>
      <c r="I11" s="19">
        <f t="shared" si="0"/>
        <v>36055</v>
      </c>
      <c r="J11" s="42">
        <f t="shared" si="0"/>
        <v>225247</v>
      </c>
      <c r="K11" s="23"/>
    </row>
    <row r="12" spans="1:22" s="27" customFormat="1" ht="15" customHeight="1" x14ac:dyDescent="0.25">
      <c r="A12" s="46" t="s">
        <v>9</v>
      </c>
      <c r="B12" s="3">
        <f t="shared" ref="B12:J12" si="1">+B13</f>
        <v>4</v>
      </c>
      <c r="C12" s="3">
        <f t="shared" si="1"/>
        <v>1272</v>
      </c>
      <c r="D12" s="3">
        <f t="shared" si="1"/>
        <v>4874</v>
      </c>
      <c r="E12" s="3">
        <f t="shared" si="1"/>
        <v>2</v>
      </c>
      <c r="F12" s="3">
        <f t="shared" si="1"/>
        <v>328</v>
      </c>
      <c r="G12" s="3">
        <f t="shared" si="1"/>
        <v>2186</v>
      </c>
      <c r="H12" s="3">
        <f t="shared" si="1"/>
        <v>2</v>
      </c>
      <c r="I12" s="3">
        <f t="shared" si="1"/>
        <v>944</v>
      </c>
      <c r="J12" s="4">
        <f t="shared" si="1"/>
        <v>2688</v>
      </c>
      <c r="K12" s="38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2" s="27" customFormat="1" ht="15" customHeight="1" x14ac:dyDescent="0.25">
      <c r="A13" s="47" t="s">
        <v>9</v>
      </c>
      <c r="B13" s="3">
        <f t="shared" ref="B13:J13" si="2">SUM(B14:B17)</f>
        <v>4</v>
      </c>
      <c r="C13" s="3">
        <f t="shared" si="2"/>
        <v>1272</v>
      </c>
      <c r="D13" s="3">
        <f t="shared" si="2"/>
        <v>4874</v>
      </c>
      <c r="E13" s="3">
        <f t="shared" si="2"/>
        <v>2</v>
      </c>
      <c r="F13" s="3">
        <f t="shared" si="2"/>
        <v>328</v>
      </c>
      <c r="G13" s="3">
        <f t="shared" si="2"/>
        <v>2186</v>
      </c>
      <c r="H13" s="3">
        <f t="shared" si="2"/>
        <v>2</v>
      </c>
      <c r="I13" s="3">
        <f t="shared" si="2"/>
        <v>944</v>
      </c>
      <c r="J13" s="4">
        <f t="shared" si="2"/>
        <v>2688</v>
      </c>
      <c r="K13" s="38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22" ht="15" customHeight="1" x14ac:dyDescent="0.25">
      <c r="A14" s="48" t="s">
        <v>62</v>
      </c>
      <c r="B14" s="21">
        <v>1</v>
      </c>
      <c r="C14" s="21">
        <f t="shared" ref="C14:D17" si="3">+F14+I14</f>
        <v>52</v>
      </c>
      <c r="D14" s="21">
        <f t="shared" si="3"/>
        <v>400</v>
      </c>
      <c r="E14" s="21">
        <v>0</v>
      </c>
      <c r="F14" s="21">
        <v>0</v>
      </c>
      <c r="G14" s="21">
        <v>0</v>
      </c>
      <c r="H14" s="21">
        <v>1</v>
      </c>
      <c r="I14" s="21">
        <v>52</v>
      </c>
      <c r="J14" s="34">
        <v>400</v>
      </c>
      <c r="K14" s="23"/>
      <c r="M14" s="5"/>
    </row>
    <row r="15" spans="1:22" ht="15" customHeight="1" x14ac:dyDescent="0.25">
      <c r="A15" s="48" t="s">
        <v>60</v>
      </c>
      <c r="B15" s="21">
        <v>1</v>
      </c>
      <c r="C15" s="21">
        <f t="shared" si="3"/>
        <v>60</v>
      </c>
      <c r="D15" s="21">
        <f t="shared" si="3"/>
        <v>400</v>
      </c>
      <c r="E15" s="21">
        <v>1</v>
      </c>
      <c r="F15" s="21">
        <v>60</v>
      </c>
      <c r="G15" s="21">
        <v>400</v>
      </c>
      <c r="H15" s="21">
        <v>0</v>
      </c>
      <c r="I15" s="21">
        <v>0</v>
      </c>
      <c r="J15" s="34">
        <v>0</v>
      </c>
      <c r="K15" s="23"/>
      <c r="M15" s="5"/>
    </row>
    <row r="16" spans="1:22" ht="15" customHeight="1" x14ac:dyDescent="0.25">
      <c r="A16" s="48" t="s">
        <v>50</v>
      </c>
      <c r="B16" s="21">
        <v>1</v>
      </c>
      <c r="C16" s="21">
        <f t="shared" si="3"/>
        <v>268</v>
      </c>
      <c r="D16" s="21">
        <f t="shared" si="3"/>
        <v>1786</v>
      </c>
      <c r="E16" s="21">
        <v>1</v>
      </c>
      <c r="F16" s="21">
        <v>268</v>
      </c>
      <c r="G16" s="21">
        <v>1786</v>
      </c>
      <c r="H16" s="21">
        <v>0</v>
      </c>
      <c r="I16" s="21">
        <v>0</v>
      </c>
      <c r="J16" s="34">
        <v>0</v>
      </c>
      <c r="K16" s="23"/>
      <c r="M16" s="5"/>
    </row>
    <row r="17" spans="1:22" ht="15" customHeight="1" x14ac:dyDescent="0.25">
      <c r="A17" s="48" t="s">
        <v>59</v>
      </c>
      <c r="B17" s="21">
        <v>1</v>
      </c>
      <c r="C17" s="21">
        <f t="shared" si="3"/>
        <v>892</v>
      </c>
      <c r="D17" s="21">
        <f t="shared" si="3"/>
        <v>2288</v>
      </c>
      <c r="E17" s="21">
        <v>0</v>
      </c>
      <c r="F17" s="21">
        <v>0</v>
      </c>
      <c r="G17" s="21">
        <v>0</v>
      </c>
      <c r="H17" s="21">
        <v>1</v>
      </c>
      <c r="I17" s="21">
        <v>892</v>
      </c>
      <c r="J17" s="34">
        <v>2288</v>
      </c>
      <c r="K17" s="23"/>
      <c r="M17" s="5"/>
    </row>
    <row r="18" spans="1:22" s="27" customFormat="1" ht="15" customHeight="1" x14ac:dyDescent="0.25">
      <c r="A18" s="46" t="s">
        <v>7</v>
      </c>
      <c r="B18" s="3">
        <f>+B19+B41</f>
        <v>598</v>
      </c>
      <c r="C18" s="3">
        <f t="shared" ref="C18:J18" si="4">+C19+C41</f>
        <v>83132</v>
      </c>
      <c r="D18" s="3">
        <f t="shared" si="4"/>
        <v>369341</v>
      </c>
      <c r="E18" s="3">
        <f t="shared" si="4"/>
        <v>557</v>
      </c>
      <c r="F18" s="3">
        <f t="shared" si="4"/>
        <v>49389</v>
      </c>
      <c r="G18" s="3">
        <f t="shared" si="4"/>
        <v>153422</v>
      </c>
      <c r="H18" s="3">
        <f t="shared" si="4"/>
        <v>41</v>
      </c>
      <c r="I18" s="3">
        <f t="shared" si="4"/>
        <v>33743</v>
      </c>
      <c r="J18" s="4">
        <f t="shared" si="4"/>
        <v>215919</v>
      </c>
      <c r="K18" s="38"/>
      <c r="L18" s="39"/>
      <c r="M18" s="37"/>
      <c r="N18" s="39"/>
      <c r="O18" s="39"/>
      <c r="P18" s="39"/>
      <c r="Q18" s="39"/>
      <c r="R18" s="39"/>
      <c r="S18" s="39"/>
      <c r="T18" s="39"/>
      <c r="U18" s="39"/>
      <c r="V18" s="39"/>
    </row>
    <row r="19" spans="1:22" s="27" customFormat="1" ht="15" customHeight="1" x14ac:dyDescent="0.25">
      <c r="A19" s="47" t="s">
        <v>7</v>
      </c>
      <c r="B19" s="3">
        <f>SUM(B20:B40)</f>
        <v>576</v>
      </c>
      <c r="C19" s="3">
        <f t="shared" ref="C19:J19" si="5">SUM(C20:C40)</f>
        <v>78682</v>
      </c>
      <c r="D19" s="3">
        <f t="shared" si="5"/>
        <v>346041</v>
      </c>
      <c r="E19" s="3">
        <f>SUM(E20:E40)</f>
        <v>538</v>
      </c>
      <c r="F19" s="3">
        <f t="shared" si="5"/>
        <v>47477</v>
      </c>
      <c r="G19" s="3">
        <f t="shared" si="5"/>
        <v>147042</v>
      </c>
      <c r="H19" s="3">
        <f t="shared" si="5"/>
        <v>38</v>
      </c>
      <c r="I19" s="3">
        <f t="shared" si="5"/>
        <v>31205</v>
      </c>
      <c r="J19" s="4">
        <f t="shared" si="5"/>
        <v>198999</v>
      </c>
      <c r="K19" s="38"/>
      <c r="L19" s="39"/>
      <c r="M19" s="37"/>
      <c r="N19" s="39"/>
      <c r="O19" s="39"/>
      <c r="P19" s="39"/>
      <c r="Q19" s="39"/>
      <c r="R19" s="39"/>
      <c r="S19" s="39"/>
      <c r="T19" s="39"/>
      <c r="U19" s="39"/>
      <c r="V19" s="39"/>
    </row>
    <row r="20" spans="1:22" ht="14.25" customHeight="1" x14ac:dyDescent="0.25">
      <c r="A20" s="48" t="s">
        <v>18</v>
      </c>
      <c r="B20" s="21">
        <f t="shared" ref="B20:B40" si="6">+E20+H20</f>
        <v>87</v>
      </c>
      <c r="C20" s="21">
        <f t="shared" ref="C20:C40" si="7">+F20+I20</f>
        <v>3567</v>
      </c>
      <c r="D20" s="21">
        <f t="shared" ref="D20:D40" si="8">+G20+J20</f>
        <v>7258</v>
      </c>
      <c r="E20" s="21">
        <v>87</v>
      </c>
      <c r="F20" s="21">
        <v>3567</v>
      </c>
      <c r="G20" s="21">
        <v>7258</v>
      </c>
      <c r="H20" s="21">
        <v>0</v>
      </c>
      <c r="I20" s="21">
        <v>0</v>
      </c>
      <c r="J20" s="32">
        <v>0</v>
      </c>
      <c r="K20" s="23"/>
      <c r="M20" s="5"/>
    </row>
    <row r="21" spans="1:22" ht="14.25" customHeight="1" x14ac:dyDescent="0.25">
      <c r="A21" s="48" t="s">
        <v>39</v>
      </c>
      <c r="B21" s="21">
        <f t="shared" si="6"/>
        <v>6</v>
      </c>
      <c r="C21" s="21">
        <f t="shared" si="7"/>
        <v>865</v>
      </c>
      <c r="D21" s="21">
        <f t="shared" si="8"/>
        <v>7735</v>
      </c>
      <c r="E21" s="21">
        <v>5</v>
      </c>
      <c r="F21" s="21">
        <v>624</v>
      </c>
      <c r="G21" s="21">
        <v>4726</v>
      </c>
      <c r="H21" s="21">
        <v>1</v>
      </c>
      <c r="I21" s="21">
        <v>241</v>
      </c>
      <c r="J21" s="32">
        <v>3009</v>
      </c>
      <c r="K21" s="23"/>
      <c r="M21" s="5"/>
    </row>
    <row r="22" spans="1:22" x14ac:dyDescent="0.25">
      <c r="A22" s="48" t="s">
        <v>61</v>
      </c>
      <c r="B22" s="21">
        <f t="shared" si="6"/>
        <v>1</v>
      </c>
      <c r="C22" s="21">
        <f t="shared" si="7"/>
        <v>244</v>
      </c>
      <c r="D22" s="21">
        <f t="shared" si="8"/>
        <v>12200</v>
      </c>
      <c r="E22" s="21">
        <v>0</v>
      </c>
      <c r="F22" s="21">
        <v>0</v>
      </c>
      <c r="G22" s="21">
        <v>0</v>
      </c>
      <c r="H22" s="21">
        <v>1</v>
      </c>
      <c r="I22" s="21">
        <v>244</v>
      </c>
      <c r="J22" s="32">
        <v>12200</v>
      </c>
      <c r="K22" s="23"/>
    </row>
    <row r="23" spans="1:22" x14ac:dyDescent="0.25">
      <c r="A23" s="48" t="s">
        <v>51</v>
      </c>
      <c r="B23" s="21">
        <f t="shared" si="6"/>
        <v>4</v>
      </c>
      <c r="C23" s="21">
        <f t="shared" si="7"/>
        <v>339</v>
      </c>
      <c r="D23" s="21">
        <f t="shared" si="8"/>
        <v>3332</v>
      </c>
      <c r="E23" s="21">
        <v>3</v>
      </c>
      <c r="F23" s="21">
        <v>290</v>
      </c>
      <c r="G23" s="21">
        <v>890</v>
      </c>
      <c r="H23" s="21">
        <v>1</v>
      </c>
      <c r="I23" s="21">
        <v>49</v>
      </c>
      <c r="J23" s="32">
        <v>2442</v>
      </c>
      <c r="K23" s="23"/>
    </row>
    <row r="24" spans="1:22" ht="15" customHeight="1" x14ac:dyDescent="0.25">
      <c r="A24" s="48" t="s">
        <v>17</v>
      </c>
      <c r="B24" s="21">
        <f t="shared" si="6"/>
        <v>22</v>
      </c>
      <c r="C24" s="21">
        <f t="shared" si="7"/>
        <v>193</v>
      </c>
      <c r="D24" s="21">
        <f t="shared" si="8"/>
        <v>1210</v>
      </c>
      <c r="E24" s="21">
        <v>22</v>
      </c>
      <c r="F24" s="21">
        <v>193</v>
      </c>
      <c r="G24" s="21">
        <v>1210</v>
      </c>
      <c r="H24" s="21">
        <v>0</v>
      </c>
      <c r="I24" s="21">
        <v>0</v>
      </c>
      <c r="J24" s="32">
        <v>0</v>
      </c>
      <c r="K24" s="23"/>
      <c r="M24" s="6"/>
    </row>
    <row r="25" spans="1:22" ht="15" customHeight="1" x14ac:dyDescent="0.25">
      <c r="A25" s="48" t="s">
        <v>53</v>
      </c>
      <c r="B25" s="21">
        <f t="shared" si="6"/>
        <v>3</v>
      </c>
      <c r="C25" s="21">
        <f t="shared" si="7"/>
        <v>7100</v>
      </c>
      <c r="D25" s="21">
        <f t="shared" si="8"/>
        <v>59840</v>
      </c>
      <c r="E25" s="21">
        <v>2</v>
      </c>
      <c r="F25" s="21">
        <v>1254</v>
      </c>
      <c r="G25" s="21">
        <v>11123</v>
      </c>
      <c r="H25" s="21">
        <v>1</v>
      </c>
      <c r="I25" s="21">
        <v>5846</v>
      </c>
      <c r="J25" s="32">
        <v>48717</v>
      </c>
      <c r="K25" s="23"/>
      <c r="M25" s="5"/>
    </row>
    <row r="26" spans="1:22" ht="15" customHeight="1" x14ac:dyDescent="0.25">
      <c r="A26" s="48" t="s">
        <v>16</v>
      </c>
      <c r="B26" s="21">
        <f t="shared" si="6"/>
        <v>33</v>
      </c>
      <c r="C26" s="21">
        <f t="shared" si="7"/>
        <v>446</v>
      </c>
      <c r="D26" s="21">
        <f t="shared" si="8"/>
        <v>2101</v>
      </c>
      <c r="E26" s="21">
        <v>31</v>
      </c>
      <c r="F26" s="21">
        <v>439</v>
      </c>
      <c r="G26" s="21">
        <v>2075</v>
      </c>
      <c r="H26" s="21">
        <v>2</v>
      </c>
      <c r="I26" s="21">
        <v>7</v>
      </c>
      <c r="J26" s="32">
        <v>26</v>
      </c>
      <c r="K26" s="23"/>
      <c r="M26" s="5"/>
    </row>
    <row r="27" spans="1:22" ht="15" customHeight="1" x14ac:dyDescent="0.25">
      <c r="A27" s="48" t="s">
        <v>25</v>
      </c>
      <c r="B27" s="21">
        <f t="shared" si="6"/>
        <v>5</v>
      </c>
      <c r="C27" s="21">
        <f t="shared" si="7"/>
        <v>2297</v>
      </c>
      <c r="D27" s="21">
        <f t="shared" si="8"/>
        <v>3185</v>
      </c>
      <c r="E27" s="21">
        <v>3</v>
      </c>
      <c r="F27" s="21">
        <v>350</v>
      </c>
      <c r="G27" s="21">
        <v>551</v>
      </c>
      <c r="H27" s="21">
        <v>2</v>
      </c>
      <c r="I27" s="21">
        <v>1947</v>
      </c>
      <c r="J27" s="32">
        <v>2634</v>
      </c>
      <c r="K27" s="23"/>
      <c r="M27" s="5"/>
    </row>
    <row r="28" spans="1:22" ht="15" customHeight="1" x14ac:dyDescent="0.25">
      <c r="A28" s="48" t="s">
        <v>26</v>
      </c>
      <c r="B28" s="21">
        <f t="shared" si="6"/>
        <v>112</v>
      </c>
      <c r="C28" s="21">
        <f t="shared" si="7"/>
        <v>19261</v>
      </c>
      <c r="D28" s="21">
        <f t="shared" si="8"/>
        <v>41804</v>
      </c>
      <c r="E28" s="21">
        <v>109</v>
      </c>
      <c r="F28" s="21">
        <v>17155</v>
      </c>
      <c r="G28" s="21">
        <v>30289</v>
      </c>
      <c r="H28" s="21">
        <v>3</v>
      </c>
      <c r="I28" s="21">
        <v>2106</v>
      </c>
      <c r="J28" s="32">
        <v>11515</v>
      </c>
      <c r="K28" s="23"/>
      <c r="M28" s="5"/>
    </row>
    <row r="29" spans="1:22" ht="15" customHeight="1" x14ac:dyDescent="0.25">
      <c r="A29" s="48" t="s">
        <v>30</v>
      </c>
      <c r="B29" s="21">
        <f t="shared" si="6"/>
        <v>18</v>
      </c>
      <c r="C29" s="21">
        <f t="shared" si="7"/>
        <v>11499</v>
      </c>
      <c r="D29" s="21">
        <f t="shared" si="8"/>
        <v>82350</v>
      </c>
      <c r="E29" s="21">
        <v>10</v>
      </c>
      <c r="F29" s="21">
        <v>1577</v>
      </c>
      <c r="G29" s="21">
        <v>20544</v>
      </c>
      <c r="H29" s="21">
        <v>8</v>
      </c>
      <c r="I29" s="21">
        <v>9922</v>
      </c>
      <c r="J29" s="32">
        <v>61806</v>
      </c>
      <c r="K29" s="23"/>
      <c r="M29" s="5"/>
    </row>
    <row r="30" spans="1:22" ht="15" customHeight="1" x14ac:dyDescent="0.25">
      <c r="A30" s="48" t="s">
        <v>23</v>
      </c>
      <c r="B30" s="21">
        <f t="shared" si="6"/>
        <v>23</v>
      </c>
      <c r="C30" s="21">
        <f t="shared" si="7"/>
        <v>370</v>
      </c>
      <c r="D30" s="21">
        <f t="shared" si="8"/>
        <v>8079</v>
      </c>
      <c r="E30" s="21">
        <v>22</v>
      </c>
      <c r="F30" s="21">
        <v>237</v>
      </c>
      <c r="G30" s="21">
        <v>1444</v>
      </c>
      <c r="H30" s="21">
        <v>1</v>
      </c>
      <c r="I30" s="21">
        <v>133</v>
      </c>
      <c r="J30" s="32">
        <v>6635</v>
      </c>
      <c r="K30" s="23"/>
      <c r="M30" s="6"/>
    </row>
    <row r="31" spans="1:22" ht="15" customHeight="1" x14ac:dyDescent="0.25">
      <c r="A31" s="48" t="s">
        <v>15</v>
      </c>
      <c r="B31" s="21">
        <f t="shared" si="6"/>
        <v>58</v>
      </c>
      <c r="C31" s="21">
        <f t="shared" si="7"/>
        <v>11226</v>
      </c>
      <c r="D31" s="21">
        <f t="shared" si="8"/>
        <v>21777</v>
      </c>
      <c r="E31" s="21">
        <v>57</v>
      </c>
      <c r="F31" s="21">
        <v>10764</v>
      </c>
      <c r="G31" s="21">
        <v>18480</v>
      </c>
      <c r="H31" s="21">
        <v>1</v>
      </c>
      <c r="I31" s="21">
        <v>462</v>
      </c>
      <c r="J31" s="32">
        <v>3297</v>
      </c>
      <c r="K31" s="23"/>
      <c r="M31" s="25"/>
      <c r="N31" s="23"/>
    </row>
    <row r="32" spans="1:22" ht="15" customHeight="1" x14ac:dyDescent="0.25">
      <c r="A32" s="48" t="s">
        <v>31</v>
      </c>
      <c r="B32" s="21">
        <f t="shared" si="6"/>
        <v>16</v>
      </c>
      <c r="C32" s="21">
        <f t="shared" si="7"/>
        <v>5674</v>
      </c>
      <c r="D32" s="21">
        <f t="shared" si="8"/>
        <v>20321</v>
      </c>
      <c r="E32" s="21">
        <v>9</v>
      </c>
      <c r="F32" s="21">
        <v>173</v>
      </c>
      <c r="G32" s="21">
        <v>481</v>
      </c>
      <c r="H32" s="21">
        <v>7</v>
      </c>
      <c r="I32" s="21">
        <v>5501</v>
      </c>
      <c r="J32" s="32">
        <v>19840</v>
      </c>
      <c r="K32" s="23"/>
      <c r="M32" s="26"/>
    </row>
    <row r="33" spans="1:22" ht="15" customHeight="1" x14ac:dyDescent="0.25">
      <c r="A33" s="48" t="s">
        <v>14</v>
      </c>
      <c r="B33" s="21">
        <f t="shared" si="6"/>
        <v>139</v>
      </c>
      <c r="C33" s="21">
        <f t="shared" si="7"/>
        <v>3988</v>
      </c>
      <c r="D33" s="21">
        <f t="shared" si="8"/>
        <v>8640</v>
      </c>
      <c r="E33" s="21">
        <v>136</v>
      </c>
      <c r="F33" s="21">
        <v>3832</v>
      </c>
      <c r="G33" s="21">
        <v>7640</v>
      </c>
      <c r="H33" s="21">
        <v>3</v>
      </c>
      <c r="I33" s="21">
        <v>156</v>
      </c>
      <c r="J33" s="32">
        <v>1000</v>
      </c>
      <c r="K33" s="23"/>
      <c r="M33" s="5"/>
    </row>
    <row r="34" spans="1:22" ht="15" customHeight="1" x14ac:dyDescent="0.25">
      <c r="A34" s="48" t="s">
        <v>54</v>
      </c>
      <c r="B34" s="21">
        <f t="shared" si="6"/>
        <v>4</v>
      </c>
      <c r="C34" s="21">
        <f t="shared" si="7"/>
        <v>1529</v>
      </c>
      <c r="D34" s="21">
        <f t="shared" si="8"/>
        <v>26070</v>
      </c>
      <c r="E34" s="21">
        <v>3</v>
      </c>
      <c r="F34" s="21">
        <v>1277</v>
      </c>
      <c r="G34" s="21">
        <v>24389</v>
      </c>
      <c r="H34" s="21">
        <v>1</v>
      </c>
      <c r="I34" s="21">
        <v>252</v>
      </c>
      <c r="J34" s="32">
        <v>1681</v>
      </c>
      <c r="K34" s="23"/>
    </row>
    <row r="35" spans="1:22" ht="14.25" customHeight="1" x14ac:dyDescent="0.25">
      <c r="A35" s="48" t="s">
        <v>27</v>
      </c>
      <c r="B35" s="21">
        <f t="shared" si="6"/>
        <v>10</v>
      </c>
      <c r="C35" s="21">
        <f t="shared" si="7"/>
        <v>2995</v>
      </c>
      <c r="D35" s="21">
        <f t="shared" si="8"/>
        <v>3800</v>
      </c>
      <c r="E35" s="21">
        <v>10</v>
      </c>
      <c r="F35" s="44">
        <v>2995</v>
      </c>
      <c r="G35" s="21">
        <v>3800</v>
      </c>
      <c r="H35" s="21">
        <v>0</v>
      </c>
      <c r="I35" s="21">
        <v>0</v>
      </c>
      <c r="J35" s="34">
        <v>0</v>
      </c>
      <c r="K35" s="23"/>
      <c r="M35" s="5"/>
    </row>
    <row r="36" spans="1:22" x14ac:dyDescent="0.25">
      <c r="A36" s="48" t="s">
        <v>32</v>
      </c>
      <c r="B36" s="21">
        <f t="shared" si="6"/>
        <v>4</v>
      </c>
      <c r="C36" s="21">
        <f t="shared" si="7"/>
        <v>240</v>
      </c>
      <c r="D36" s="21">
        <f t="shared" si="8"/>
        <v>833</v>
      </c>
      <c r="E36" s="21">
        <v>3</v>
      </c>
      <c r="F36" s="21">
        <v>228</v>
      </c>
      <c r="G36" s="21">
        <v>803</v>
      </c>
      <c r="H36" s="21">
        <v>1</v>
      </c>
      <c r="I36" s="21">
        <v>12</v>
      </c>
      <c r="J36" s="32">
        <v>30</v>
      </c>
      <c r="K36" s="23"/>
    </row>
    <row r="37" spans="1:22" ht="15" customHeight="1" x14ac:dyDescent="0.25">
      <c r="A37" s="48" t="s">
        <v>52</v>
      </c>
      <c r="B37" s="21">
        <f t="shared" si="6"/>
        <v>6</v>
      </c>
      <c r="C37" s="21">
        <f t="shared" si="7"/>
        <v>2900</v>
      </c>
      <c r="D37" s="21">
        <f t="shared" si="8"/>
        <v>13801</v>
      </c>
      <c r="E37" s="21">
        <v>3</v>
      </c>
      <c r="F37" s="44">
        <v>1552</v>
      </c>
      <c r="G37" s="21">
        <v>8718</v>
      </c>
      <c r="H37" s="21">
        <v>3</v>
      </c>
      <c r="I37" s="21">
        <v>1348</v>
      </c>
      <c r="J37" s="34">
        <v>5083</v>
      </c>
      <c r="K37" s="23"/>
      <c r="M37" s="5"/>
    </row>
    <row r="38" spans="1:22" ht="15" customHeight="1" x14ac:dyDescent="0.25">
      <c r="A38" s="48" t="s">
        <v>33</v>
      </c>
      <c r="B38" s="21">
        <f t="shared" si="6"/>
        <v>5</v>
      </c>
      <c r="C38" s="21">
        <f t="shared" si="7"/>
        <v>311</v>
      </c>
      <c r="D38" s="21">
        <f t="shared" si="8"/>
        <v>1290</v>
      </c>
      <c r="E38" s="21">
        <v>4</v>
      </c>
      <c r="F38" s="44">
        <v>49</v>
      </c>
      <c r="G38" s="21">
        <v>318</v>
      </c>
      <c r="H38" s="21">
        <v>1</v>
      </c>
      <c r="I38" s="21">
        <v>262</v>
      </c>
      <c r="J38" s="34">
        <v>972</v>
      </c>
      <c r="K38" s="23"/>
      <c r="M38" s="5"/>
    </row>
    <row r="39" spans="1:22" x14ac:dyDescent="0.25">
      <c r="A39" s="48" t="s">
        <v>13</v>
      </c>
      <c r="B39" s="21">
        <f t="shared" si="6"/>
        <v>8</v>
      </c>
      <c r="C39" s="21">
        <f t="shared" si="7"/>
        <v>436</v>
      </c>
      <c r="D39" s="21">
        <f t="shared" si="8"/>
        <v>1413</v>
      </c>
      <c r="E39" s="21">
        <v>8</v>
      </c>
      <c r="F39" s="21">
        <v>436</v>
      </c>
      <c r="G39" s="21">
        <v>1413</v>
      </c>
      <c r="H39" s="21">
        <v>0</v>
      </c>
      <c r="I39" s="21">
        <v>0</v>
      </c>
      <c r="J39" s="32">
        <v>0</v>
      </c>
      <c r="K39" s="23"/>
    </row>
    <row r="40" spans="1:22" x14ac:dyDescent="0.25">
      <c r="A40" s="48" t="s">
        <v>12</v>
      </c>
      <c r="B40" s="21">
        <f t="shared" si="6"/>
        <v>12</v>
      </c>
      <c r="C40" s="21">
        <f t="shared" si="7"/>
        <v>3202</v>
      </c>
      <c r="D40" s="21">
        <f t="shared" si="8"/>
        <v>19002</v>
      </c>
      <c r="E40" s="21">
        <v>11</v>
      </c>
      <c r="F40" s="21">
        <v>485</v>
      </c>
      <c r="G40" s="21">
        <v>890</v>
      </c>
      <c r="H40" s="21">
        <v>1</v>
      </c>
      <c r="I40" s="21">
        <v>2717</v>
      </c>
      <c r="J40" s="32">
        <v>18112</v>
      </c>
      <c r="K40" s="23"/>
    </row>
    <row r="41" spans="1:22" s="31" customFormat="1" ht="15" customHeight="1" x14ac:dyDescent="0.25">
      <c r="A41" s="47" t="s">
        <v>6</v>
      </c>
      <c r="B41" s="3">
        <f>SUM(B42:B46)</f>
        <v>22</v>
      </c>
      <c r="C41" s="3">
        <f t="shared" ref="C41:J41" si="9">SUM(C42:C46)</f>
        <v>4450</v>
      </c>
      <c r="D41" s="3">
        <f>SUM(D42:D46)</f>
        <v>23300</v>
      </c>
      <c r="E41" s="3">
        <f t="shared" si="9"/>
        <v>19</v>
      </c>
      <c r="F41" s="3">
        <f t="shared" si="9"/>
        <v>1912</v>
      </c>
      <c r="G41" s="3">
        <f t="shared" si="9"/>
        <v>6380</v>
      </c>
      <c r="H41" s="3">
        <f t="shared" si="9"/>
        <v>3</v>
      </c>
      <c r="I41" s="3">
        <f t="shared" si="9"/>
        <v>2538</v>
      </c>
      <c r="J41" s="4">
        <f t="shared" si="9"/>
        <v>16920</v>
      </c>
      <c r="K41" s="29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</row>
    <row r="42" spans="1:22" ht="15" customHeight="1" x14ac:dyDescent="0.25">
      <c r="A42" s="48" t="s">
        <v>34</v>
      </c>
      <c r="B42" s="21">
        <f t="shared" ref="B42:D43" si="10">+E42+H42</f>
        <v>10</v>
      </c>
      <c r="C42" s="21">
        <f t="shared" si="10"/>
        <v>1451</v>
      </c>
      <c r="D42" s="21">
        <f t="shared" si="10"/>
        <v>5284</v>
      </c>
      <c r="E42" s="21">
        <v>10</v>
      </c>
      <c r="F42" s="21">
        <v>1451</v>
      </c>
      <c r="G42" s="44">
        <v>5284</v>
      </c>
      <c r="H42" s="21">
        <v>0</v>
      </c>
      <c r="I42" s="21">
        <v>0</v>
      </c>
      <c r="J42" s="32">
        <v>0</v>
      </c>
      <c r="K42" s="23"/>
    </row>
    <row r="43" spans="1:22" ht="15" customHeight="1" x14ac:dyDescent="0.25">
      <c r="A43" s="48" t="s">
        <v>46</v>
      </c>
      <c r="B43" s="21">
        <f t="shared" si="10"/>
        <v>4</v>
      </c>
      <c r="C43" s="21">
        <f t="shared" ref="C43" si="11">+F43+I43</f>
        <v>67</v>
      </c>
      <c r="D43" s="21">
        <f t="shared" ref="D43" si="12">+G43+J43</f>
        <v>225</v>
      </c>
      <c r="E43" s="21">
        <v>2</v>
      </c>
      <c r="F43" s="21">
        <v>60</v>
      </c>
      <c r="G43" s="44">
        <v>180</v>
      </c>
      <c r="H43" s="21">
        <v>2</v>
      </c>
      <c r="I43" s="21">
        <v>7</v>
      </c>
      <c r="J43" s="32">
        <v>45</v>
      </c>
      <c r="K43" s="23"/>
    </row>
    <row r="44" spans="1:22" ht="15" customHeight="1" x14ac:dyDescent="0.25">
      <c r="A44" s="48" t="s">
        <v>55</v>
      </c>
      <c r="B44" s="21">
        <f t="shared" ref="B44" si="13">+E44+H44</f>
        <v>1</v>
      </c>
      <c r="C44" s="21">
        <f t="shared" ref="C44" si="14">+F44+I44</f>
        <v>4</v>
      </c>
      <c r="D44" s="21">
        <f t="shared" ref="D44" si="15">+G44+J44</f>
        <v>24</v>
      </c>
      <c r="E44" s="21">
        <v>1</v>
      </c>
      <c r="F44" s="21">
        <v>4</v>
      </c>
      <c r="G44" s="44">
        <v>24</v>
      </c>
      <c r="H44" s="21">
        <v>0</v>
      </c>
      <c r="I44" s="21">
        <v>0</v>
      </c>
      <c r="J44" s="32">
        <v>0</v>
      </c>
      <c r="K44" s="23"/>
    </row>
    <row r="45" spans="1:22" ht="15" customHeight="1" x14ac:dyDescent="0.25">
      <c r="A45" s="48" t="s">
        <v>19</v>
      </c>
      <c r="B45" s="21">
        <f t="shared" ref="B45:D46" si="16">+E45+H45</f>
        <v>6</v>
      </c>
      <c r="C45" s="21">
        <f t="shared" si="16"/>
        <v>2753</v>
      </c>
      <c r="D45" s="21">
        <f t="shared" si="16"/>
        <v>17548</v>
      </c>
      <c r="E45" s="21">
        <v>5</v>
      </c>
      <c r="F45" s="21">
        <v>222</v>
      </c>
      <c r="G45" s="44">
        <v>673</v>
      </c>
      <c r="H45" s="21">
        <v>1</v>
      </c>
      <c r="I45" s="21">
        <v>2531</v>
      </c>
      <c r="J45" s="32">
        <v>16875</v>
      </c>
      <c r="K45" s="23"/>
    </row>
    <row r="46" spans="1:22" ht="15" customHeight="1" x14ac:dyDescent="0.25">
      <c r="A46" s="48" t="s">
        <v>56</v>
      </c>
      <c r="B46" s="21">
        <f t="shared" si="16"/>
        <v>1</v>
      </c>
      <c r="C46" s="21">
        <f t="shared" si="16"/>
        <v>175</v>
      </c>
      <c r="D46" s="21">
        <f t="shared" si="16"/>
        <v>219</v>
      </c>
      <c r="E46" s="21">
        <v>1</v>
      </c>
      <c r="F46" s="21">
        <v>175</v>
      </c>
      <c r="G46" s="21">
        <v>219</v>
      </c>
      <c r="H46" s="21">
        <v>0</v>
      </c>
      <c r="I46" s="21">
        <v>0</v>
      </c>
      <c r="J46" s="32">
        <v>0</v>
      </c>
      <c r="K46" s="23"/>
    </row>
    <row r="47" spans="1:22" ht="15" customHeight="1" x14ac:dyDescent="0.25">
      <c r="A47" s="46" t="s">
        <v>10</v>
      </c>
      <c r="B47" s="35">
        <f t="shared" ref="B47:J47" si="17">+B48+B53</f>
        <v>1248</v>
      </c>
      <c r="C47" s="36">
        <f t="shared" si="17"/>
        <v>61248</v>
      </c>
      <c r="D47" s="36">
        <f t="shared" si="17"/>
        <v>108831</v>
      </c>
      <c r="E47" s="35">
        <f t="shared" si="17"/>
        <v>1243</v>
      </c>
      <c r="F47" s="36">
        <f t="shared" si="17"/>
        <v>59880</v>
      </c>
      <c r="G47" s="36">
        <f t="shared" si="17"/>
        <v>102191</v>
      </c>
      <c r="H47" s="36">
        <f t="shared" si="17"/>
        <v>5</v>
      </c>
      <c r="I47" s="36">
        <f t="shared" si="17"/>
        <v>1368</v>
      </c>
      <c r="J47" s="36">
        <f t="shared" si="17"/>
        <v>6640</v>
      </c>
      <c r="K47" s="23"/>
    </row>
    <row r="48" spans="1:22" ht="15" customHeight="1" x14ac:dyDescent="0.25">
      <c r="A48" s="47" t="s">
        <v>11</v>
      </c>
      <c r="B48" s="3">
        <f t="shared" ref="B48:J48" si="18">SUM(B49:B52)</f>
        <v>189</v>
      </c>
      <c r="C48" s="3">
        <f t="shared" si="18"/>
        <v>13256</v>
      </c>
      <c r="D48" s="3">
        <f t="shared" si="18"/>
        <v>19696</v>
      </c>
      <c r="E48" s="3">
        <f t="shared" si="18"/>
        <v>187</v>
      </c>
      <c r="F48" s="3">
        <f t="shared" si="18"/>
        <v>13070</v>
      </c>
      <c r="G48" s="3">
        <f t="shared" si="18"/>
        <v>18254</v>
      </c>
      <c r="H48" s="3">
        <f t="shared" si="18"/>
        <v>2</v>
      </c>
      <c r="I48" s="3">
        <f t="shared" si="18"/>
        <v>186</v>
      </c>
      <c r="J48" s="4">
        <f t="shared" si="18"/>
        <v>1442</v>
      </c>
      <c r="K48" s="23"/>
    </row>
    <row r="49" spans="1:22" s="28" customFormat="1" ht="15" customHeight="1" x14ac:dyDescent="0.25">
      <c r="A49" s="48" t="s">
        <v>45</v>
      </c>
      <c r="B49" s="21">
        <f t="shared" ref="B49:D51" si="19">+E49+H49</f>
        <v>7</v>
      </c>
      <c r="C49" s="21">
        <f t="shared" si="19"/>
        <v>824</v>
      </c>
      <c r="D49" s="21">
        <f t="shared" si="19"/>
        <v>1099</v>
      </c>
      <c r="E49" s="21">
        <v>7</v>
      </c>
      <c r="F49" s="21">
        <v>824</v>
      </c>
      <c r="G49" s="21">
        <v>1099</v>
      </c>
      <c r="H49" s="21">
        <v>0</v>
      </c>
      <c r="I49" s="21">
        <v>0</v>
      </c>
      <c r="J49" s="32">
        <v>0</v>
      </c>
      <c r="K49" s="40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1:22" s="28" customFormat="1" ht="15" customHeight="1" x14ac:dyDescent="0.25">
      <c r="A50" s="48" t="s">
        <v>20</v>
      </c>
      <c r="B50" s="21">
        <f t="shared" si="19"/>
        <v>1</v>
      </c>
      <c r="C50" s="21">
        <f t="shared" si="19"/>
        <v>105</v>
      </c>
      <c r="D50" s="21">
        <f t="shared" si="19"/>
        <v>702</v>
      </c>
      <c r="E50" s="21">
        <v>0</v>
      </c>
      <c r="F50" s="21">
        <v>0</v>
      </c>
      <c r="G50" s="21">
        <v>0</v>
      </c>
      <c r="H50" s="21">
        <v>1</v>
      </c>
      <c r="I50" s="21">
        <v>105</v>
      </c>
      <c r="J50" s="32">
        <v>702</v>
      </c>
      <c r="K50" s="40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1:22" s="28" customFormat="1" ht="15" customHeight="1" x14ac:dyDescent="0.25">
      <c r="A51" s="48" t="s">
        <v>47</v>
      </c>
      <c r="B51" s="21">
        <f t="shared" si="19"/>
        <v>151</v>
      </c>
      <c r="C51" s="21">
        <f t="shared" si="19"/>
        <v>10411</v>
      </c>
      <c r="D51" s="21">
        <f t="shared" si="19"/>
        <v>15033</v>
      </c>
      <c r="E51" s="21">
        <v>150</v>
      </c>
      <c r="F51" s="21">
        <v>10330</v>
      </c>
      <c r="G51" s="21">
        <v>14293</v>
      </c>
      <c r="H51" s="21">
        <v>1</v>
      </c>
      <c r="I51" s="21">
        <v>81</v>
      </c>
      <c r="J51" s="32">
        <v>740</v>
      </c>
      <c r="K51" s="40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1:22" s="28" customFormat="1" ht="15" customHeight="1" x14ac:dyDescent="0.25">
      <c r="A52" s="48" t="s">
        <v>57</v>
      </c>
      <c r="B52" s="21">
        <f>+E52+H52</f>
        <v>30</v>
      </c>
      <c r="C52" s="21">
        <f>+F52+I52</f>
        <v>1916</v>
      </c>
      <c r="D52" s="21">
        <f>+G52+J52</f>
        <v>2862</v>
      </c>
      <c r="E52" s="21">
        <v>30</v>
      </c>
      <c r="F52" s="21">
        <v>1916</v>
      </c>
      <c r="G52" s="21">
        <v>2862</v>
      </c>
      <c r="H52" s="21">
        <v>0</v>
      </c>
      <c r="I52" s="21">
        <v>0</v>
      </c>
      <c r="J52" s="32">
        <v>0</v>
      </c>
      <c r="K52" s="40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1:22" ht="15" customHeight="1" x14ac:dyDescent="0.25">
      <c r="A53" s="47" t="s">
        <v>21</v>
      </c>
      <c r="B53" s="3">
        <f t="shared" ref="B53:J53" si="20">SUM(B54:B59)</f>
        <v>1059</v>
      </c>
      <c r="C53" s="3">
        <f>SUM(C54:C59)</f>
        <v>47992</v>
      </c>
      <c r="D53" s="3">
        <f t="shared" si="20"/>
        <v>89135</v>
      </c>
      <c r="E53" s="3">
        <f t="shared" si="20"/>
        <v>1056</v>
      </c>
      <c r="F53" s="3">
        <f t="shared" si="20"/>
        <v>46810</v>
      </c>
      <c r="G53" s="3">
        <f t="shared" si="20"/>
        <v>83937</v>
      </c>
      <c r="H53" s="3">
        <f t="shared" si="20"/>
        <v>3</v>
      </c>
      <c r="I53" s="3">
        <f t="shared" si="20"/>
        <v>1182</v>
      </c>
      <c r="J53" s="4">
        <f t="shared" si="20"/>
        <v>5198</v>
      </c>
      <c r="K53" s="23"/>
    </row>
    <row r="54" spans="1:22" s="28" customFormat="1" ht="15" customHeight="1" x14ac:dyDescent="0.25">
      <c r="A54" s="48" t="s">
        <v>22</v>
      </c>
      <c r="B54" s="21">
        <f>+E54+H54</f>
        <v>2</v>
      </c>
      <c r="C54" s="21">
        <f>+F54+I54</f>
        <v>462</v>
      </c>
      <c r="D54" s="21">
        <f>+G54+J54</f>
        <v>4238</v>
      </c>
      <c r="E54" s="21">
        <v>0</v>
      </c>
      <c r="F54" s="21">
        <v>0</v>
      </c>
      <c r="G54" s="21">
        <v>0</v>
      </c>
      <c r="H54" s="21">
        <v>2</v>
      </c>
      <c r="I54" s="21">
        <v>462</v>
      </c>
      <c r="J54" s="32">
        <v>4238</v>
      </c>
      <c r="K54" s="40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s="28" customFormat="1" ht="15" customHeight="1" x14ac:dyDescent="0.25">
      <c r="A55" s="48" t="s">
        <v>58</v>
      </c>
      <c r="B55" s="21">
        <f>+E55+H55</f>
        <v>65</v>
      </c>
      <c r="C55" s="21">
        <f>+F55+I55</f>
        <v>3908</v>
      </c>
      <c r="D55" s="21">
        <f t="shared" ref="D55:D58" si="21">+G55+J55</f>
        <v>5836</v>
      </c>
      <c r="E55" s="21">
        <v>65</v>
      </c>
      <c r="F55" s="21">
        <v>3908</v>
      </c>
      <c r="G55" s="21">
        <v>5836</v>
      </c>
      <c r="H55" s="21">
        <v>0</v>
      </c>
      <c r="I55" s="21">
        <v>0</v>
      </c>
      <c r="J55" s="32">
        <v>0</v>
      </c>
      <c r="K55" s="40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1:22" s="28" customFormat="1" ht="15" customHeight="1" x14ac:dyDescent="0.25">
      <c r="A56" s="48" t="s">
        <v>28</v>
      </c>
      <c r="B56" s="21">
        <f t="shared" ref="B56:C58" si="22">+E56+H56</f>
        <v>167</v>
      </c>
      <c r="C56" s="21">
        <f t="shared" si="22"/>
        <v>9433</v>
      </c>
      <c r="D56" s="21">
        <f t="shared" si="21"/>
        <v>11713</v>
      </c>
      <c r="E56" s="21">
        <v>166</v>
      </c>
      <c r="F56" s="21">
        <v>8713</v>
      </c>
      <c r="G56" s="21">
        <v>10753</v>
      </c>
      <c r="H56" s="21">
        <v>1</v>
      </c>
      <c r="I56" s="21">
        <v>720</v>
      </c>
      <c r="J56" s="32">
        <v>960</v>
      </c>
      <c r="K56" s="40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1:22" s="28" customFormat="1" ht="15" customHeight="1" x14ac:dyDescent="0.25">
      <c r="A57" s="48" t="s">
        <v>29</v>
      </c>
      <c r="B57" s="21">
        <f t="shared" si="22"/>
        <v>682</v>
      </c>
      <c r="C57" s="21">
        <f>+F57+I57</f>
        <v>25402</v>
      </c>
      <c r="D57" s="21">
        <f t="shared" si="21"/>
        <v>52344</v>
      </c>
      <c r="E57" s="21">
        <v>682</v>
      </c>
      <c r="F57" s="21">
        <v>25402</v>
      </c>
      <c r="G57" s="21">
        <v>52344</v>
      </c>
      <c r="H57" s="21">
        <v>0</v>
      </c>
      <c r="I57" s="21">
        <v>0</v>
      </c>
      <c r="J57" s="32">
        <v>0</v>
      </c>
      <c r="K57" s="40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1:22" s="28" customFormat="1" ht="15" customHeight="1" x14ac:dyDescent="0.25">
      <c r="A58" s="48" t="s">
        <v>24</v>
      </c>
      <c r="B58" s="21">
        <f t="shared" si="22"/>
        <v>143</v>
      </c>
      <c r="C58" s="21">
        <f t="shared" si="22"/>
        <v>8787</v>
      </c>
      <c r="D58" s="21">
        <f t="shared" si="21"/>
        <v>15004</v>
      </c>
      <c r="E58" s="21">
        <v>143</v>
      </c>
      <c r="F58" s="21">
        <v>8787</v>
      </c>
      <c r="G58" s="21">
        <v>15004</v>
      </c>
      <c r="H58" s="21">
        <v>0</v>
      </c>
      <c r="I58" s="21">
        <v>0</v>
      </c>
      <c r="J58" s="32">
        <v>0</v>
      </c>
      <c r="K58" s="40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1:22" s="28" customFormat="1" ht="7.5" customHeight="1" x14ac:dyDescent="0.25">
      <c r="A59" s="49"/>
      <c r="B59" s="41"/>
      <c r="C59" s="41"/>
      <c r="D59" s="41"/>
      <c r="E59" s="41"/>
      <c r="F59" s="41"/>
      <c r="G59" s="41"/>
      <c r="H59" s="41"/>
      <c r="I59" s="41"/>
      <c r="J59" s="43"/>
      <c r="K59" s="40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1:22" ht="18" customHeight="1" x14ac:dyDescent="0.25">
      <c r="A60" s="14" t="s">
        <v>44</v>
      </c>
      <c r="B60" s="6"/>
      <c r="C60" s="6"/>
      <c r="D60" s="13"/>
      <c r="E60" s="6"/>
      <c r="F60" s="6"/>
      <c r="G60" s="6"/>
      <c r="H60" s="6"/>
      <c r="I60" s="13"/>
      <c r="J60" s="7"/>
      <c r="K60" s="23"/>
    </row>
    <row r="61" spans="1:22" ht="15" customHeight="1" x14ac:dyDescent="0.25">
      <c r="A61" s="8" t="s">
        <v>8</v>
      </c>
      <c r="B61" s="9"/>
      <c r="C61" s="9"/>
      <c r="D61" s="9"/>
      <c r="E61" s="9"/>
      <c r="F61" s="9"/>
      <c r="G61" s="9"/>
      <c r="H61" s="9"/>
      <c r="I61" s="9"/>
      <c r="J61" s="10"/>
      <c r="K61" s="23"/>
    </row>
    <row r="62" spans="1:22" ht="15" customHeight="1" x14ac:dyDescent="0.25">
      <c r="A62" s="7" t="s">
        <v>41</v>
      </c>
      <c r="B62" s="9"/>
      <c r="C62" s="9"/>
      <c r="D62" s="9"/>
      <c r="E62" s="9"/>
      <c r="F62" s="9"/>
      <c r="G62" s="9"/>
      <c r="H62" s="9"/>
      <c r="I62" s="9"/>
      <c r="J62" s="10"/>
      <c r="K62" s="23"/>
    </row>
    <row r="63" spans="1:22" ht="15" customHeight="1" x14ac:dyDescent="0.25">
      <c r="A63" s="22" t="s">
        <v>48</v>
      </c>
      <c r="B63" s="20"/>
      <c r="C63" s="20"/>
      <c r="D63" s="20"/>
      <c r="E63" s="20"/>
      <c r="F63" s="20"/>
      <c r="G63" s="20"/>
      <c r="H63" s="20"/>
      <c r="I63" s="20"/>
      <c r="J63" s="20"/>
      <c r="K63" s="23"/>
    </row>
    <row r="64" spans="1:22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3"/>
    </row>
    <row r="65" spans="1:1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3"/>
    </row>
    <row r="66" spans="1:1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3"/>
    </row>
    <row r="67" spans="1:1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3"/>
    </row>
    <row r="68" spans="1:1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3"/>
    </row>
    <row r="69" spans="1:1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3"/>
    </row>
    <row r="70" spans="1:1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3"/>
    </row>
    <row r="71" spans="1:1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3"/>
    </row>
    <row r="72" spans="1:1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3"/>
    </row>
    <row r="73" spans="1:1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3"/>
    </row>
    <row r="74" spans="1:1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3"/>
    </row>
    <row r="75" spans="1:1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3"/>
    </row>
    <row r="76" spans="1:1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3"/>
    </row>
    <row r="77" spans="1:1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3"/>
    </row>
    <row r="78" spans="1:1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3"/>
    </row>
    <row r="79" spans="1:1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3"/>
    </row>
    <row r="80" spans="1:1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3"/>
    </row>
    <row r="81" spans="1:1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3"/>
    </row>
    <row r="82" spans="1:1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3"/>
    </row>
    <row r="83" spans="1:1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3"/>
    </row>
    <row r="84" spans="1:1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3"/>
    </row>
    <row r="85" spans="1:1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3"/>
    </row>
    <row r="86" spans="1:1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3"/>
    </row>
    <row r="87" spans="1:1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3"/>
    </row>
    <row r="88" spans="1:1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3"/>
    </row>
    <row r="89" spans="1:1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3"/>
    </row>
    <row r="90" spans="1:1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3"/>
    </row>
    <row r="91" spans="1:1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3"/>
    </row>
    <row r="92" spans="1:1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3"/>
    </row>
    <row r="93" spans="1:1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3"/>
    </row>
    <row r="94" spans="1:1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3"/>
    </row>
    <row r="95" spans="1:1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3"/>
    </row>
    <row r="96" spans="1:1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3"/>
    </row>
    <row r="97" spans="1:1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3"/>
    </row>
    <row r="98" spans="1:1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3"/>
    </row>
    <row r="99" spans="1:1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3"/>
    </row>
    <row r="100" spans="1:1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3"/>
    </row>
    <row r="101" spans="1:1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3"/>
    </row>
    <row r="102" spans="1:1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3"/>
    </row>
    <row r="103" spans="1:1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3"/>
    </row>
    <row r="104" spans="1:1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3"/>
    </row>
    <row r="105" spans="1:1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3"/>
    </row>
    <row r="106" spans="1:1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3"/>
    </row>
    <row r="107" spans="1:1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3"/>
    </row>
    <row r="108" spans="1:1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3"/>
    </row>
    <row r="109" spans="1:1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3"/>
    </row>
    <row r="110" spans="1:1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3"/>
    </row>
    <row r="111" spans="1:1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3"/>
    </row>
    <row r="112" spans="1:1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3"/>
    </row>
    <row r="113" spans="1:1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3"/>
    </row>
    <row r="114" spans="1:1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3"/>
    </row>
    <row r="115" spans="1:1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3"/>
    </row>
    <row r="116" spans="1:1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3"/>
    </row>
    <row r="117" spans="1:1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3"/>
    </row>
    <row r="118" spans="1:1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3"/>
    </row>
    <row r="119" spans="1:11" x14ac:dyDescent="0.25">
      <c r="K119" s="23"/>
    </row>
    <row r="120" spans="1:11" x14ac:dyDescent="0.25">
      <c r="K120" s="23"/>
    </row>
    <row r="121" spans="1:11" x14ac:dyDescent="0.25">
      <c r="K121" s="23"/>
    </row>
    <row r="122" spans="1:11" x14ac:dyDescent="0.25">
      <c r="K122" s="23"/>
    </row>
    <row r="123" spans="1:11" x14ac:dyDescent="0.25">
      <c r="K123" s="23"/>
    </row>
    <row r="124" spans="1:11" x14ac:dyDescent="0.25">
      <c r="K124" s="23"/>
    </row>
    <row r="125" spans="1:11" x14ac:dyDescent="0.25">
      <c r="K125" s="23"/>
    </row>
    <row r="126" spans="1:11" x14ac:dyDescent="0.25">
      <c r="K126" s="23"/>
    </row>
    <row r="127" spans="1:11" x14ac:dyDescent="0.25">
      <c r="K127" s="23"/>
    </row>
    <row r="128" spans="1:11" x14ac:dyDescent="0.25">
      <c r="K128" s="23"/>
    </row>
    <row r="129" spans="11:11" x14ac:dyDescent="0.25">
      <c r="K129" s="23"/>
    </row>
    <row r="130" spans="11:11" x14ac:dyDescent="0.25">
      <c r="K130" s="23"/>
    </row>
    <row r="131" spans="11:11" x14ac:dyDescent="0.25">
      <c r="K131" s="23"/>
    </row>
    <row r="132" spans="11:11" x14ac:dyDescent="0.25">
      <c r="K132" s="23"/>
    </row>
    <row r="133" spans="11:11" x14ac:dyDescent="0.25">
      <c r="K133" s="23"/>
    </row>
    <row r="134" spans="11:11" x14ac:dyDescent="0.25">
      <c r="K134" s="23"/>
    </row>
    <row r="135" spans="11:11" x14ac:dyDescent="0.25">
      <c r="K135" s="23"/>
    </row>
    <row r="136" spans="11:11" x14ac:dyDescent="0.25">
      <c r="K136" s="23"/>
    </row>
    <row r="137" spans="11:11" x14ac:dyDescent="0.25">
      <c r="K137" s="23"/>
    </row>
    <row r="138" spans="11:11" x14ac:dyDescent="0.25">
      <c r="K138" s="23"/>
    </row>
    <row r="139" spans="11:11" x14ac:dyDescent="0.25">
      <c r="K139" s="23"/>
    </row>
    <row r="140" spans="11:11" x14ac:dyDescent="0.25">
      <c r="K140" s="23"/>
    </row>
    <row r="141" spans="11:11" x14ac:dyDescent="0.25">
      <c r="K141" s="23"/>
    </row>
    <row r="142" spans="11:11" x14ac:dyDescent="0.25">
      <c r="K142" s="23"/>
    </row>
    <row r="143" spans="11:11" x14ac:dyDescent="0.25">
      <c r="K143" s="23"/>
    </row>
    <row r="144" spans="11:11" x14ac:dyDescent="0.25">
      <c r="K144" s="23"/>
    </row>
    <row r="145" spans="11:11" x14ac:dyDescent="0.25">
      <c r="K145" s="23"/>
    </row>
    <row r="146" spans="11:11" x14ac:dyDescent="0.25">
      <c r="K146" s="23"/>
    </row>
    <row r="147" spans="11:11" x14ac:dyDescent="0.25">
      <c r="K147" s="23"/>
    </row>
    <row r="148" spans="11:11" x14ac:dyDescent="0.25">
      <c r="K148" s="23"/>
    </row>
    <row r="149" spans="11:11" x14ac:dyDescent="0.25">
      <c r="K149" s="23"/>
    </row>
    <row r="150" spans="11:11" x14ac:dyDescent="0.25">
      <c r="K150" s="23"/>
    </row>
    <row r="151" spans="11:11" x14ac:dyDescent="0.25">
      <c r="K151" s="23"/>
    </row>
    <row r="152" spans="11:11" x14ac:dyDescent="0.25">
      <c r="K152" s="23"/>
    </row>
    <row r="153" spans="11:11" x14ac:dyDescent="0.25">
      <c r="K153" s="23"/>
    </row>
    <row r="154" spans="11:11" x14ac:dyDescent="0.25">
      <c r="K154" s="23"/>
    </row>
    <row r="155" spans="11:11" x14ac:dyDescent="0.25">
      <c r="K155" s="23"/>
    </row>
    <row r="156" spans="11:11" x14ac:dyDescent="0.25">
      <c r="K156" s="23"/>
    </row>
    <row r="157" spans="11:11" x14ac:dyDescent="0.25">
      <c r="K157" s="23"/>
    </row>
    <row r="158" spans="11:11" x14ac:dyDescent="0.25">
      <c r="K158" s="23"/>
    </row>
    <row r="159" spans="11:11" x14ac:dyDescent="0.25">
      <c r="K159" s="23"/>
    </row>
    <row r="160" spans="11:11" x14ac:dyDescent="0.25">
      <c r="K160" s="23"/>
    </row>
    <row r="161" spans="11:11" x14ac:dyDescent="0.25">
      <c r="K161" s="23"/>
    </row>
    <row r="162" spans="11:11" x14ac:dyDescent="0.25">
      <c r="K162" s="23"/>
    </row>
  </sheetData>
  <sortState ref="A55:G58">
    <sortCondition ref="A55:A58"/>
  </sortState>
  <mergeCells count="10">
    <mergeCell ref="A7:J7"/>
    <mergeCell ref="A9:A10"/>
    <mergeCell ref="B9:D9"/>
    <mergeCell ref="E9:G9"/>
    <mergeCell ref="H9:J9"/>
    <mergeCell ref="A1:J1"/>
    <mergeCell ref="A2:J2"/>
    <mergeCell ref="A3:J3"/>
    <mergeCell ref="A5:J5"/>
    <mergeCell ref="A6:J6"/>
  </mergeCells>
  <pageMargins left="0.98425196850393704" right="0.98425196850393704" top="0.98425196850393704" bottom="0.98425196850393704" header="0.31496062992125984" footer="0"/>
  <pageSetup scale="5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Cuadro_5</vt:lpstr>
      <vt:lpstr>Cuadro_5!Área_de_impresión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JUVENAL MOJICA</cp:lastModifiedBy>
  <cp:lastPrinted>2024-04-27T16:08:11Z</cp:lastPrinted>
  <dcterms:created xsi:type="dcterms:W3CDTF">2022-02-07T19:22:01Z</dcterms:created>
  <dcterms:modified xsi:type="dcterms:W3CDTF">2024-05-16T20:09:13Z</dcterms:modified>
</cp:coreProperties>
</file>